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Junk\"/>
    </mc:Choice>
  </mc:AlternateContent>
  <xr:revisionPtr revIDLastSave="0" documentId="8_{E2EF02BE-9BF5-4472-A2A2-41AADA303D67}" xr6:coauthVersionLast="47" xr6:coauthVersionMax="47" xr10:uidLastSave="{00000000-0000-0000-0000-000000000000}"/>
  <bookViews>
    <workbookView xWindow="-30828" yWindow="-108" windowWidth="25812" windowHeight="14016" xr2:uid="{BB62088A-26A4-4888-BBB0-44341CFF0AC2}"/>
  </bookViews>
  <sheets>
    <sheet name="Parent" sheetId="1" r:id="rId1"/>
    <sheet name="Child" sheetId="2" r:id="rId2"/>
  </sheets>
  <definedNames>
    <definedName name="NativeTimeline_Date">#N/A</definedName>
  </definedNames>
  <calcPr calcId="191029" calcOnSave="0"/>
  <pivotCaches>
    <pivotCache cacheId="30" r:id="rId3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4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D8" i="2" s="1"/>
  <c r="C8" i="2"/>
  <c r="D3" i="2"/>
  <c r="D4" i="2"/>
  <c r="D5" i="2"/>
  <c r="D6" i="2"/>
  <c r="D7" i="2"/>
  <c r="D2" i="2"/>
  <c r="C3" i="2"/>
  <c r="C4" i="2"/>
  <c r="C5" i="2"/>
  <c r="C6" i="2"/>
  <c r="C7" i="2"/>
  <c r="C2" i="2"/>
  <c r="B3" i="2"/>
  <c r="B4" i="2"/>
  <c r="B5" i="2"/>
  <c r="B6" i="2"/>
  <c r="B7" i="2"/>
  <c r="B2" i="2"/>
  <c r="A2" i="2" a="1"/>
  <c r="A2" i="2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<sst xmlns="http://schemas.openxmlformats.org/spreadsheetml/2006/main" count="37" uniqueCount="16">
  <si>
    <t>Date</t>
  </si>
  <si>
    <t>Name</t>
  </si>
  <si>
    <t>DayType</t>
  </si>
  <si>
    <t>John</t>
  </si>
  <si>
    <t>Sandy</t>
  </si>
  <si>
    <t>Ryan</t>
  </si>
  <si>
    <t>Jane</t>
  </si>
  <si>
    <t>Bruce</t>
  </si>
  <si>
    <t>Paul</t>
  </si>
  <si>
    <t>Weekday</t>
  </si>
  <si>
    <t>Weekend</t>
  </si>
  <si>
    <t>Total</t>
  </si>
  <si>
    <t>Row Labels</t>
  </si>
  <si>
    <t>Grand Total</t>
  </si>
  <si>
    <t>Column Labels</t>
  </si>
  <si>
    <t>Count of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</si>
</sst>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5" fontId="0" fillId="0" borderId="0" xfId="0" applyNumberFormat="1"/>
    <xf numFmtId="0" fontId="0" fillId="2" borderId="0" xfId="0" applyFill="1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1">
    <dxf>
      <numFmt numFmtId="20" formatCode="dd\-mmm\-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11/relationships/timelineCache" Target="timelineCaches/timelineCach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0</xdr:row>
      <xdr:rowOff>7620</xdr:rowOff>
    </xdr:from>
    <xdr:to>
      <xdr:col>10</xdr:col>
      <xdr:colOff>7620</xdr:colOff>
      <xdr:row>3</xdr:row>
      <xdr:rowOff>281940</xdr:rowOff>
    </xdr:to>
    <mc:AlternateContent xmlns:mc="http://schemas.openxmlformats.org/markup-compatibility/2006">
      <mc:Choice xmlns:tsle="http://schemas.microsoft.com/office/drawing/2012/timeslicer" Requires="tsle">
        <xdr:graphicFrame macro="">
          <xdr:nvGraphicFramePr>
            <xdr:cNvPr id="2" name="Date">
              <a:extLst>
                <a:ext uri="{FF2B5EF4-FFF2-40B4-BE49-F238E27FC236}">
                  <a16:creationId xmlns:a16="http://schemas.microsoft.com/office/drawing/2014/main" id="{1494690E-DD4D-2FA8-AD6E-8D40208F889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xmlns:tsle="http://schemas.microsoft.com/office/drawing/2012/timeslicer" name="Date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719060" y="7620"/>
              <a:ext cx="651510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ott Davies" refreshedDate="44979.464212500003" createdVersion="8" refreshedVersion="8" minRefreshableVersion="3" recordCount="16" xr:uid="{7179A1FC-BE1F-499F-8384-BB0E67DEA9A1}">
  <cacheSource type="worksheet">
    <worksheetSource name="Table1"/>
  </cacheSource>
  <cacheFields count="3">
    <cacheField name="Date" numFmtId="15">
      <sharedItems containsSemiMixedTypes="0" containsNonDate="0" containsDate="1" containsString="0" minDate="2023-01-01T00:00:00" maxDate="2023-01-07T00:00:00" count="6">
        <d v="2023-01-01T00:00:00"/>
        <d v="2023-01-02T00:00:00"/>
        <d v="2023-01-03T00:00:00"/>
        <d v="2023-01-04T00:00:00"/>
        <d v="2023-01-05T00:00:00"/>
        <d v="2023-01-06T00:00:00"/>
      </sharedItems>
    </cacheField>
    <cacheField name="Name" numFmtId="0">
      <sharedItems count="6">
        <s v="John"/>
        <s v="Sandy"/>
        <s v="Ryan"/>
        <s v="Jane"/>
        <s v="Bruce"/>
        <s v="Paul"/>
      </sharedItems>
    </cacheField>
    <cacheField name="DayType" numFmtId="0">
      <sharedItems count="2">
        <s v="Weekday"/>
        <s v="Weekend"/>
      </sharedItems>
    </cacheField>
  </cacheFields>
  <extLst>
    <ext xmlns:x14="http://schemas.microsoft.com/office/spreadsheetml/2009/9/main" uri="{725AE2AE-9491-48be-B2B4-4EB974FC3084}">
      <x14:pivotCacheDefinition pivotCacheId="188304466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x v="0"/>
    <x v="0"/>
    <x v="0"/>
  </r>
  <r>
    <x v="0"/>
    <x v="1"/>
    <x v="0"/>
  </r>
  <r>
    <x v="0"/>
    <x v="2"/>
    <x v="0"/>
  </r>
  <r>
    <x v="0"/>
    <x v="3"/>
    <x v="0"/>
  </r>
  <r>
    <x v="1"/>
    <x v="4"/>
    <x v="0"/>
  </r>
  <r>
    <x v="2"/>
    <x v="0"/>
    <x v="0"/>
  </r>
  <r>
    <x v="2"/>
    <x v="1"/>
    <x v="0"/>
  </r>
  <r>
    <x v="2"/>
    <x v="2"/>
    <x v="0"/>
  </r>
  <r>
    <x v="2"/>
    <x v="4"/>
    <x v="0"/>
  </r>
  <r>
    <x v="3"/>
    <x v="1"/>
    <x v="0"/>
  </r>
  <r>
    <x v="4"/>
    <x v="0"/>
    <x v="1"/>
  </r>
  <r>
    <x v="5"/>
    <x v="0"/>
    <x v="1"/>
  </r>
  <r>
    <x v="5"/>
    <x v="1"/>
    <x v="1"/>
  </r>
  <r>
    <x v="5"/>
    <x v="2"/>
    <x v="1"/>
  </r>
  <r>
    <x v="5"/>
    <x v="4"/>
    <x v="1"/>
  </r>
  <r>
    <x v="5"/>
    <x v="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F9D52E-79DA-41E7-B27E-A80DE6B376A3}" name="PivotTable10" cacheId="30" applyNumberFormats="0" applyBorderFormats="0" applyFontFormats="0" applyPatternFormats="0" applyAlignmentFormats="0" applyWidthHeightFormats="1" dataCaption="Values" updatedVersion="8" minRefreshableVersion="5" useAutoFormatting="1" itemPrintTitles="1" createdVersion="8" indent="0" outline="1" outlineData="1" multipleFieldFilters="0">
  <location ref="G5:J13" firstHeaderRow="1" firstDataRow="2" firstDataCol="1"/>
  <pivotFields count="3">
    <pivotField numFmtId="15" showAll="0">
      <items count="7">
        <item x="0"/>
        <item x="1"/>
        <item x="2"/>
        <item x="3"/>
        <item x="4"/>
        <item x="5"/>
        <item t="default"/>
      </items>
    </pivotField>
    <pivotField axis="axisRow" dataField="1" showAll="0">
      <items count="7">
        <item x="4"/>
        <item x="3"/>
        <item x="0"/>
        <item x="5"/>
        <item x="2"/>
        <item x="1"/>
        <item t="default"/>
      </items>
    </pivotField>
    <pivotField axis="axisCol" showAll="0">
      <items count="3">
        <item x="0"/>
        <item x="1"/>
        <item t="default"/>
      </items>
    </pivotField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Count of Nam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F656F1-E9F9-48D5-8213-28171EF8B739}" name="Table1" displayName="Table1" ref="A1:C17" totalsRowShown="0">
  <autoFilter ref="A1:C17" xr:uid="{52F656F1-E9F9-48D5-8213-28171EF8B739}"/>
  <tableColumns count="3">
    <tableColumn id="1" xr3:uid="{FE3730B7-BC3A-4C8C-9C1A-0CA7CD5250CF}" name="Date" dataDxfId="0"/>
    <tableColumn id="2" xr3:uid="{821DCB15-0202-4ADC-AA3F-539123B9E652}" name="Name"/>
    <tableColumn id="3" xr3:uid="{E92B1A29-F3E0-48D1-A37A-4A440E6A9A8D}" name="DayType">
      <calculatedColumnFormula>IF(WEEKDAY(A2, 1)&gt;=5, "Weekend", "Weekday")</calculatedColumnFormula>
    </tableColumn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Date" xr10:uid="{CF672478-4669-4B99-9F15-4D33733271A3}" sourceName="Date">
  <pivotTables>
    <pivotTable tabId="2" name="PivotTable10"/>
  </pivotTables>
  <state minimalRefreshVersion="6" lastRefreshVersion="6" pivotCacheId="1883044667" filterType="unknown">
    <bounds startDate="2023-01-01T00:00:00" endDate="2024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Date" xr10:uid="{E36D6E85-380B-4733-8B98-183B9CFEC38D}" cache="NativeTimeline_Date" caption="Date" level="3" selectionLevel="3" scrollPosition="2023-01-01T00:00:00"/>
</timeline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86F77-52FE-4C08-B1E5-32BA306B6AFE}">
  <dimension ref="A1:C17"/>
  <sheetViews>
    <sheetView tabSelected="1" workbookViewId="0">
      <selection activeCell="C9" sqref="C9"/>
    </sheetView>
  </sheetViews>
  <sheetFormatPr defaultRowHeight="28.8" x14ac:dyDescent="0.55000000000000004"/>
  <sheetData>
    <row r="1" spans="1:3" x14ac:dyDescent="0.55000000000000004">
      <c r="A1" t="s">
        <v>0</v>
      </c>
      <c r="B1" t="s">
        <v>1</v>
      </c>
      <c r="C1" t="s">
        <v>2</v>
      </c>
    </row>
    <row r="2" spans="1:3" x14ac:dyDescent="0.55000000000000004">
      <c r="A2" s="1">
        <v>44927</v>
      </c>
      <c r="B2" t="s">
        <v>3</v>
      </c>
      <c r="C2" t="str">
        <f>IF(WEEKDAY(A2, 1)&gt;=5, "Weekend", "Weekday")</f>
        <v>Weekday</v>
      </c>
    </row>
    <row r="3" spans="1:3" x14ac:dyDescent="0.55000000000000004">
      <c r="A3" s="1">
        <v>44927</v>
      </c>
      <c r="B3" t="s">
        <v>4</v>
      </c>
      <c r="C3" t="str">
        <f t="shared" ref="C3:C17" si="0">IF(WEEKDAY(A3, 1)&gt;=5, "Weekend", "Weekday")</f>
        <v>Weekday</v>
      </c>
    </row>
    <row r="4" spans="1:3" x14ac:dyDescent="0.55000000000000004">
      <c r="A4" s="1">
        <v>44927</v>
      </c>
      <c r="B4" t="s">
        <v>5</v>
      </c>
      <c r="C4" t="str">
        <f t="shared" si="0"/>
        <v>Weekday</v>
      </c>
    </row>
    <row r="5" spans="1:3" x14ac:dyDescent="0.55000000000000004">
      <c r="A5" s="1">
        <v>44927</v>
      </c>
      <c r="B5" t="s">
        <v>6</v>
      </c>
      <c r="C5" t="str">
        <f t="shared" si="0"/>
        <v>Weekday</v>
      </c>
    </row>
    <row r="6" spans="1:3" x14ac:dyDescent="0.55000000000000004">
      <c r="A6" s="1">
        <v>44928</v>
      </c>
      <c r="B6" t="s">
        <v>7</v>
      </c>
      <c r="C6" t="str">
        <f t="shared" si="0"/>
        <v>Weekday</v>
      </c>
    </row>
    <row r="7" spans="1:3" x14ac:dyDescent="0.55000000000000004">
      <c r="A7" s="1">
        <v>44929</v>
      </c>
      <c r="B7" t="s">
        <v>3</v>
      </c>
      <c r="C7" t="str">
        <f t="shared" si="0"/>
        <v>Weekday</v>
      </c>
    </row>
    <row r="8" spans="1:3" x14ac:dyDescent="0.55000000000000004">
      <c r="A8" s="1">
        <v>44929</v>
      </c>
      <c r="B8" t="s">
        <v>4</v>
      </c>
      <c r="C8" t="str">
        <f t="shared" si="0"/>
        <v>Weekday</v>
      </c>
    </row>
    <row r="9" spans="1:3" x14ac:dyDescent="0.55000000000000004">
      <c r="A9" s="1">
        <v>44929</v>
      </c>
      <c r="B9" t="s">
        <v>5</v>
      </c>
      <c r="C9" t="str">
        <f t="shared" si="0"/>
        <v>Weekday</v>
      </c>
    </row>
    <row r="10" spans="1:3" x14ac:dyDescent="0.55000000000000004">
      <c r="A10" s="1">
        <v>44929</v>
      </c>
      <c r="B10" t="s">
        <v>7</v>
      </c>
      <c r="C10" t="str">
        <f t="shared" si="0"/>
        <v>Weekday</v>
      </c>
    </row>
    <row r="11" spans="1:3" x14ac:dyDescent="0.55000000000000004">
      <c r="A11" s="1">
        <v>44930</v>
      </c>
      <c r="B11" t="s">
        <v>4</v>
      </c>
      <c r="C11" t="str">
        <f t="shared" si="0"/>
        <v>Weekday</v>
      </c>
    </row>
    <row r="12" spans="1:3" x14ac:dyDescent="0.55000000000000004">
      <c r="A12" s="1">
        <v>44931</v>
      </c>
      <c r="B12" t="s">
        <v>3</v>
      </c>
      <c r="C12" t="str">
        <f t="shared" si="0"/>
        <v>Weekend</v>
      </c>
    </row>
    <row r="13" spans="1:3" x14ac:dyDescent="0.55000000000000004">
      <c r="A13" s="1">
        <v>44932</v>
      </c>
      <c r="B13" t="s">
        <v>3</v>
      </c>
      <c r="C13" t="str">
        <f t="shared" si="0"/>
        <v>Weekend</v>
      </c>
    </row>
    <row r="14" spans="1:3" x14ac:dyDescent="0.55000000000000004">
      <c r="A14" s="1">
        <v>44932</v>
      </c>
      <c r="B14" t="s">
        <v>4</v>
      </c>
      <c r="C14" t="str">
        <f t="shared" si="0"/>
        <v>Weekend</v>
      </c>
    </row>
    <row r="15" spans="1:3" x14ac:dyDescent="0.55000000000000004">
      <c r="A15" s="1">
        <v>44932</v>
      </c>
      <c r="B15" t="s">
        <v>5</v>
      </c>
      <c r="C15" t="str">
        <f t="shared" si="0"/>
        <v>Weekend</v>
      </c>
    </row>
    <row r="16" spans="1:3" x14ac:dyDescent="0.55000000000000004">
      <c r="A16" s="1">
        <v>44932</v>
      </c>
      <c r="B16" t="s">
        <v>7</v>
      </c>
      <c r="C16" t="str">
        <f t="shared" si="0"/>
        <v>Weekend</v>
      </c>
    </row>
    <row r="17" spans="1:3" x14ac:dyDescent="0.55000000000000004">
      <c r="A17" s="1">
        <v>44932</v>
      </c>
      <c r="B17" t="s">
        <v>8</v>
      </c>
      <c r="C17" t="str">
        <f t="shared" si="0"/>
        <v>Weekend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457E0-52CB-4289-9E45-9FAE4A032688}">
  <dimension ref="A1:J13"/>
  <sheetViews>
    <sheetView workbookViewId="0">
      <selection activeCell="G5" sqref="G5:J13"/>
    </sheetView>
  </sheetViews>
  <sheetFormatPr defaultRowHeight="28.8" x14ac:dyDescent="0.55000000000000004"/>
  <cols>
    <col min="7" max="7" width="12.9453125" bestFit="1" customWidth="1"/>
    <col min="8" max="8" width="13.5234375" bestFit="1" customWidth="1"/>
    <col min="9" max="9" width="8.5234375" bestFit="1" customWidth="1"/>
    <col min="10" max="10" width="10.20703125" bestFit="1" customWidth="1"/>
  </cols>
  <sheetData>
    <row r="1" spans="1:10" x14ac:dyDescent="0.55000000000000004">
      <c r="A1" s="3" t="s">
        <v>1</v>
      </c>
      <c r="B1" s="3" t="s">
        <v>9</v>
      </c>
      <c r="C1" s="3" t="s">
        <v>10</v>
      </c>
      <c r="D1" s="3" t="s">
        <v>11</v>
      </c>
    </row>
    <row r="2" spans="1:10" x14ac:dyDescent="0.55000000000000004">
      <c r="A2" s="3" t="str" cm="1">
        <f t="array" ref="A2:A7">_xlfn.UNIQUE(Table1[Name])</f>
        <v>John</v>
      </c>
      <c r="B2">
        <f>COUNTIFS(Table1[Name], Child!$A2, Table1[DayType], Child!B$1)</f>
        <v>2</v>
      </c>
      <c r="C2">
        <f>COUNTIFS(Table1[Name], Child!$A2, Table1[DayType], Child!C$1)</f>
        <v>2</v>
      </c>
      <c r="D2" s="2">
        <f>SUM(B2:C2)</f>
        <v>4</v>
      </c>
    </row>
    <row r="3" spans="1:10" x14ac:dyDescent="0.55000000000000004">
      <c r="A3" s="3" t="str">
        <v>Sandy</v>
      </c>
      <c r="B3">
        <f>COUNTIFS(Table1[Name], Child!$A3, Table1[DayType], Child!B$1)</f>
        <v>3</v>
      </c>
      <c r="C3">
        <f>COUNTIFS(Table1[Name], Child!$A3, Table1[DayType], Child!C$1)</f>
        <v>1</v>
      </c>
      <c r="D3" s="2">
        <f t="shared" ref="D3:D7" si="0">SUM(B3:C3)</f>
        <v>4</v>
      </c>
    </row>
    <row r="4" spans="1:10" x14ac:dyDescent="0.55000000000000004">
      <c r="A4" s="3" t="str">
        <v>Ryan</v>
      </c>
      <c r="B4">
        <f>COUNTIFS(Table1[Name], Child!$A4, Table1[DayType], Child!B$1)</f>
        <v>2</v>
      </c>
      <c r="C4">
        <f>COUNTIFS(Table1[Name], Child!$A4, Table1[DayType], Child!C$1)</f>
        <v>1</v>
      </c>
      <c r="D4" s="2">
        <f t="shared" si="0"/>
        <v>3</v>
      </c>
    </row>
    <row r="5" spans="1:10" x14ac:dyDescent="0.55000000000000004">
      <c r="A5" s="3" t="str">
        <v>Jane</v>
      </c>
      <c r="B5">
        <f>COUNTIFS(Table1[Name], Child!$A5, Table1[DayType], Child!B$1)</f>
        <v>1</v>
      </c>
      <c r="C5">
        <f>COUNTIFS(Table1[Name], Child!$A5, Table1[DayType], Child!C$1)</f>
        <v>0</v>
      </c>
      <c r="D5" s="2">
        <f t="shared" si="0"/>
        <v>1</v>
      </c>
      <c r="G5" s="4" t="s">
        <v>15</v>
      </c>
      <c r="H5" s="4" t="s">
        <v>14</v>
      </c>
    </row>
    <row r="6" spans="1:10" x14ac:dyDescent="0.55000000000000004">
      <c r="A6" s="3" t="str">
        <v>Bruce</v>
      </c>
      <c r="B6">
        <f>COUNTIFS(Table1[Name], Child!$A6, Table1[DayType], Child!B$1)</f>
        <v>2</v>
      </c>
      <c r="C6">
        <f>COUNTIFS(Table1[Name], Child!$A6, Table1[DayType], Child!C$1)</f>
        <v>1</v>
      </c>
      <c r="D6" s="2">
        <f t="shared" si="0"/>
        <v>3</v>
      </c>
      <c r="G6" s="4" t="s">
        <v>12</v>
      </c>
      <c r="H6" t="s">
        <v>9</v>
      </c>
      <c r="I6" t="s">
        <v>10</v>
      </c>
      <c r="J6" t="s">
        <v>13</v>
      </c>
    </row>
    <row r="7" spans="1:10" x14ac:dyDescent="0.55000000000000004">
      <c r="A7" s="3" t="str">
        <v>Paul</v>
      </c>
      <c r="B7">
        <f>COUNTIFS(Table1[Name], Child!$A7, Table1[DayType], Child!B$1)</f>
        <v>0</v>
      </c>
      <c r="C7">
        <f>COUNTIFS(Table1[Name], Child!$A7, Table1[DayType], Child!C$1)</f>
        <v>1</v>
      </c>
      <c r="D7" s="2">
        <f t="shared" si="0"/>
        <v>1</v>
      </c>
      <c r="G7" s="5" t="s">
        <v>7</v>
      </c>
      <c r="H7" s="6">
        <v>2</v>
      </c>
      <c r="I7" s="6">
        <v>1</v>
      </c>
      <c r="J7" s="6">
        <v>3</v>
      </c>
    </row>
    <row r="8" spans="1:10" x14ac:dyDescent="0.55000000000000004">
      <c r="A8" s="2" t="s">
        <v>11</v>
      </c>
      <c r="B8" s="2">
        <f>SUM(B2:B7)</f>
        <v>10</v>
      </c>
      <c r="C8" s="2">
        <f>SUM(C2:C7)</f>
        <v>6</v>
      </c>
      <c r="D8" s="2">
        <f>SUM(B8:C8)</f>
        <v>16</v>
      </c>
      <c r="G8" s="5" t="s">
        <v>6</v>
      </c>
      <c r="H8" s="6">
        <v>1</v>
      </c>
      <c r="I8" s="6"/>
      <c r="J8" s="6">
        <v>1</v>
      </c>
    </row>
    <row r="9" spans="1:10" x14ac:dyDescent="0.55000000000000004">
      <c r="G9" s="5" t="s">
        <v>3</v>
      </c>
      <c r="H9" s="6">
        <v>2</v>
      </c>
      <c r="I9" s="6">
        <v>2</v>
      </c>
      <c r="J9" s="6">
        <v>4</v>
      </c>
    </row>
    <row r="10" spans="1:10" x14ac:dyDescent="0.55000000000000004">
      <c r="G10" s="5" t="s">
        <v>8</v>
      </c>
      <c r="H10" s="6"/>
      <c r="I10" s="6">
        <v>1</v>
      </c>
      <c r="J10" s="6">
        <v>1</v>
      </c>
    </row>
    <row r="11" spans="1:10" x14ac:dyDescent="0.55000000000000004">
      <c r="G11" s="5" t="s">
        <v>5</v>
      </c>
      <c r="H11" s="6">
        <v>2</v>
      </c>
      <c r="I11" s="6">
        <v>1</v>
      </c>
      <c r="J11" s="6">
        <v>3</v>
      </c>
    </row>
    <row r="12" spans="1:10" x14ac:dyDescent="0.55000000000000004">
      <c r="G12" s="5" t="s">
        <v>4</v>
      </c>
      <c r="H12" s="6">
        <v>3</v>
      </c>
      <c r="I12" s="6">
        <v>1</v>
      </c>
      <c r="J12" s="6">
        <v>4</v>
      </c>
    </row>
    <row r="13" spans="1:10" x14ac:dyDescent="0.55000000000000004">
      <c r="G13" s="5" t="s">
        <v>13</v>
      </c>
      <c r="H13" s="6">
        <v>10</v>
      </c>
      <c r="I13" s="6">
        <v>6</v>
      </c>
      <c r="J13" s="6">
        <v>16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Parent</vt:lpstr>
      <vt:lpstr>Child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Davies</dc:creator>
  <cp:lastModifiedBy>Scott Davies</cp:lastModifiedBy>
  <dcterms:created xsi:type="dcterms:W3CDTF">2023-02-22T11:02:38Z</dcterms:created>
  <dcterms:modified xsi:type="dcterms:W3CDTF">2023-02-22T11:10:31Z</dcterms:modified>
</cp:coreProperties>
</file>